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14880"/>
  </bookViews>
  <sheets>
    <sheet name="Drywell Calculator" sheetId="1" r:id="rId1"/>
    <sheet name="Installation Details" sheetId="2" r:id="rId2"/>
  </sheets>
  <definedNames>
    <definedName name="inputSF">'Drywell Calculator'!$B$4</definedName>
    <definedName name="_xlnm.Print_Area" localSheetId="0">'Drywell Calculator'!$A$1:$E$18</definedName>
    <definedName name="_xlnm.Print_Area" localSheetId="1">'Installation Details'!$A$1:$M$68</definedName>
    <definedName name="rainfall">'Drywell Calculator'!$B$5</definedName>
    <definedName name="rainfallft">'Drywell Calculator'!$D$5</definedName>
    <definedName name="storagereq">'Drywell Calculator'!$B$7</definedName>
  </definedNames>
  <calcPr calcId="125725"/>
</workbook>
</file>

<file path=xl/calcChain.xml><?xml version="1.0" encoding="utf-8"?>
<calcChain xmlns="http://schemas.openxmlformats.org/spreadsheetml/2006/main">
  <c r="D5" i="1"/>
  <c r="B7" s="1"/>
  <c r="C17" s="1"/>
  <c r="D17" l="1"/>
  <c r="E17" s="1"/>
  <c r="C11"/>
  <c r="C14"/>
  <c r="D11"/>
  <c r="E11" s="1"/>
  <c r="C12"/>
  <c r="D15"/>
  <c r="E15" s="1"/>
  <c r="D13"/>
  <c r="E13" s="1"/>
  <c r="D14"/>
  <c r="E14" s="1"/>
  <c r="D12"/>
  <c r="E12" s="1"/>
  <c r="C16"/>
  <c r="C15"/>
  <c r="C13"/>
  <c r="D16"/>
  <c r="E16" s="1"/>
</calcChain>
</file>

<file path=xl/comments1.xml><?xml version="1.0" encoding="utf-8"?>
<comments xmlns="http://schemas.openxmlformats.org/spreadsheetml/2006/main">
  <authors>
    <author>Gina Carolan</author>
  </authors>
  <commentList>
    <comment ref="B17" authorId="0">
      <text>
        <r>
          <rPr>
            <b/>
            <sz val="9"/>
            <color indexed="81"/>
            <rFont val="Tahoma"/>
            <charset val="1"/>
          </rPr>
          <t>CULTEC:</t>
        </r>
        <r>
          <rPr>
            <sz val="9"/>
            <color indexed="81"/>
            <rFont val="Tahoma"/>
            <charset val="1"/>
          </rPr>
          <t xml:space="preserve">
The Recharger 902HD requires separate end caps. Please contact CULTEC for more information at 203-775-4416. This storage volume does not include end caps. </t>
        </r>
      </text>
    </comment>
  </commentList>
</comments>
</file>

<file path=xl/sharedStrings.xml><?xml version="1.0" encoding="utf-8"?>
<sst xmlns="http://schemas.openxmlformats.org/spreadsheetml/2006/main" count="31" uniqueCount="30">
  <si>
    <t>inches</t>
  </si>
  <si>
    <t>feet</t>
  </si>
  <si>
    <t>Storage Volume per Installed Unit</t>
  </si>
  <si>
    <t>CF</t>
  </si>
  <si>
    <t>SF</t>
  </si>
  <si>
    <t>Contactor 100HD</t>
  </si>
  <si>
    <t>Recharger 150XLHD</t>
  </si>
  <si>
    <t>Recharger 280HD</t>
  </si>
  <si>
    <t>Recharger 330XLHD</t>
  </si>
  <si>
    <t xml:space="preserve"> SF</t>
  </si>
  <si>
    <t>CF of Storage Required</t>
  </si>
  <si>
    <t xml:space="preserve"> CF</t>
  </si>
  <si>
    <t>pcs</t>
  </si>
  <si>
    <t>CULTEC Drywell Calculator</t>
  </si>
  <si>
    <t>Number of Units Required (unrounded)</t>
  </si>
  <si>
    <t>Number of Units Required (rounded up)</t>
  </si>
  <si>
    <t>Input your SF of  impervious area</t>
  </si>
  <si>
    <t>HVLV 180BT LS - Landscaper Series</t>
  </si>
  <si>
    <t>Recharger V8R LS - Landscaper Series</t>
  </si>
  <si>
    <t>Impervious Area Serviced per Unit</t>
  </si>
  <si>
    <t>Input your rainfall event requirement</t>
  </si>
  <si>
    <t xml:space="preserve">Questions? </t>
  </si>
  <si>
    <t>Email: tech@cultec.com</t>
  </si>
  <si>
    <t>Call: 203-775-4416</t>
  </si>
  <si>
    <t>Model</t>
  </si>
  <si>
    <t>Recharger 902HD</t>
  </si>
  <si>
    <t>Based on typical cross sections for drywells as seen on CULG010 12-14c  and CULG038 LS02-12</t>
  </si>
  <si>
    <t>CULG010 12-14C</t>
  </si>
  <si>
    <t xml:space="preserve">The Recharger 902HD requires separate end caps. The storage volume listed does not include end caps. Please contact CULTEC for more information at 203-775-4416. </t>
  </si>
  <si>
    <t xml:space="preserve">&gt;&gt;More information on residential drainage.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</si>
</sst>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sz val="1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/>
    <xf numFmtId="0" fontId="0" fillId="0" borderId="0" xfId="0" applyFill="1"/>
    <xf numFmtId="0" fontId="1" fillId="0" borderId="0" xfId="0" applyFont="1" applyFill="1"/>
    <xf numFmtId="0" fontId="7" fillId="0" borderId="0" xfId="0" applyFont="1" applyFill="1" applyProtection="1">
      <protection hidden="1"/>
    </xf>
    <xf numFmtId="0" fontId="7" fillId="0" borderId="0" xfId="0" applyFont="1" applyFill="1"/>
    <xf numFmtId="0" fontId="6" fillId="0" borderId="0" xfId="0" applyFont="1" applyFill="1" applyProtection="1">
      <protection locked="0"/>
    </xf>
    <xf numFmtId="0" fontId="9" fillId="0" borderId="0" xfId="1" applyFont="1" applyAlignment="1" applyProtection="1">
      <protection hidden="1"/>
    </xf>
    <xf numFmtId="0" fontId="10" fillId="0" borderId="0" xfId="0" applyFont="1"/>
    <xf numFmtId="0" fontId="9" fillId="0" borderId="0" xfId="1" applyFont="1" applyAlignment="1" applyProtection="1"/>
    <xf numFmtId="0" fontId="4" fillId="2" borderId="4" xfId="0" applyFont="1" applyFill="1" applyBorder="1" applyProtection="1"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8" fillId="0" borderId="1" xfId="1" applyBorder="1" applyAlignment="1" applyProtection="1">
      <protection hidden="1"/>
    </xf>
    <xf numFmtId="0" fontId="8" fillId="0" borderId="7" xfId="1" applyBorder="1" applyAlignment="1" applyProtection="1">
      <protection hidden="1"/>
    </xf>
    <xf numFmtId="0" fontId="8" fillId="3" borderId="7" xfId="1" applyFill="1" applyBorder="1" applyAlignment="1" applyProtection="1">
      <protection hidden="1"/>
    </xf>
    <xf numFmtId="0" fontId="8" fillId="0" borderId="4" xfId="1" applyBorder="1" applyAlignment="1" applyProtection="1">
      <protection hidden="1"/>
    </xf>
    <xf numFmtId="0" fontId="6" fillId="3" borderId="9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2" fontId="0" fillId="0" borderId="2" xfId="0" applyNumberFormat="1" applyBorder="1" applyAlignment="1" applyProtection="1">
      <alignment horizontal="center" vertical="center"/>
      <protection hidden="1"/>
    </xf>
    <xf numFmtId="1" fontId="5" fillId="0" borderId="3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2" fontId="0" fillId="3" borderId="0" xfId="0" applyNumberFormat="1" applyFill="1" applyBorder="1" applyAlignment="1" applyProtection="1">
      <alignment horizontal="center" vertical="center"/>
      <protection hidden="1"/>
    </xf>
    <xf numFmtId="1" fontId="5" fillId="3" borderId="8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2" fontId="0" fillId="0" borderId="0" xfId="0" applyNumberFormat="1" applyBorder="1" applyAlignment="1" applyProtection="1">
      <alignment horizontal="center" vertical="center"/>
      <protection hidden="1"/>
    </xf>
    <xf numFmtId="1" fontId="5" fillId="0" borderId="8" xfId="0" applyNumberFormat="1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2" fontId="0" fillId="0" borderId="5" xfId="0" applyNumberFormat="1" applyBorder="1" applyAlignment="1" applyProtection="1">
      <alignment horizontal="center" vertical="center"/>
      <protection hidden="1"/>
    </xf>
    <xf numFmtId="1" fontId="5" fillId="0" borderId="6" xfId="0" applyNumberFormat="1" applyFont="1" applyFill="1" applyBorder="1" applyAlignment="1" applyProtection="1">
      <alignment horizontal="center" vertical="center"/>
      <protection hidden="1"/>
    </xf>
    <xf numFmtId="2" fontId="6" fillId="3" borderId="9" xfId="0" applyNumberFormat="1" applyFont="1" applyFill="1" applyBorder="1" applyProtection="1"/>
    <xf numFmtId="0" fontId="2" fillId="0" borderId="0" xfId="0" applyFont="1" applyAlignment="1">
      <alignment horizontal="center"/>
    </xf>
    <xf numFmtId="0" fontId="10" fillId="0" borderId="0" xfId="0" applyFont="1" applyAlignment="1" applyProtection="1">
      <alignment horizontal="left" vertical="top" wrapText="1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cultec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55427</xdr:rowOff>
    </xdr:from>
    <xdr:to>
      <xdr:col>4</xdr:col>
      <xdr:colOff>819150</xdr:colOff>
      <xdr:row>0</xdr:row>
      <xdr:rowOff>890007</xdr:rowOff>
    </xdr:to>
    <xdr:pic>
      <xdr:nvPicPr>
        <xdr:cNvPr id="2" name="Picture 17" descr="cultec logo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0" y="55427"/>
          <a:ext cx="5943600" cy="834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133351</xdr:rowOff>
    </xdr:from>
    <xdr:to>
      <xdr:col>12</xdr:col>
      <xdr:colOff>142875</xdr:colOff>
      <xdr:row>30</xdr:row>
      <xdr:rowOff>67604</xdr:rowOff>
    </xdr:to>
    <xdr:pic>
      <xdr:nvPicPr>
        <xdr:cNvPr id="2" name="Picture 1" descr="CULG038 LS02-12_Page_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133351"/>
          <a:ext cx="7315200" cy="5649253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85725</xdr:colOff>
      <xdr:row>34</xdr:row>
      <xdr:rowOff>108206</xdr:rowOff>
    </xdr:from>
    <xdr:to>
      <xdr:col>12</xdr:col>
      <xdr:colOff>542925</xdr:colOff>
      <xdr:row>66</xdr:row>
      <xdr:rowOff>18151</xdr:rowOff>
    </xdr:to>
    <xdr:pic>
      <xdr:nvPicPr>
        <xdr:cNvPr id="3" name="Picture 2" descr="CULG010 CULDW02-12hires_Page_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5725" y="6585206"/>
          <a:ext cx="7772400" cy="600594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cultec.com/item/stormwater-products/landscaper-series-rainwater-chambers/hvlv-v8r-ls" TargetMode="External"/><Relationship Id="rId13" Type="http://schemas.openxmlformats.org/officeDocument/2006/relationships/comments" Target="../comments1.xml"/><Relationship Id="rId3" Type="http://schemas.openxmlformats.org/officeDocument/2006/relationships/hyperlink" Target="http://catalog.cultec.com/item/stormwater-products/contactor-recharger-stormwater-chambers/150xlhd" TargetMode="External"/><Relationship Id="rId7" Type="http://schemas.openxmlformats.org/officeDocument/2006/relationships/hyperlink" Target="http://catalog.cultec.com/item/stormwater-products/landscaper-series-rainwater-chambers/hvlv-180bt-ls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://catalog.cultec.com/item/stormwater-products/contactor-recharger-stormwater-chambers/100hd-1" TargetMode="External"/><Relationship Id="rId1" Type="http://schemas.openxmlformats.org/officeDocument/2006/relationships/hyperlink" Target="mailto:tech@cultec.com?subject=Assistance%20Required%20-%20CULTEC%20Drywell%20Calculator" TargetMode="External"/><Relationship Id="rId6" Type="http://schemas.openxmlformats.org/officeDocument/2006/relationships/hyperlink" Target="http://catalog.cultec.com/item/stormwater-products/contactor-recharger-stormwater-chambers/902hd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catalog.cultec.com/item/stormwater-products/contactor-recharger-stormwater-chambers/330xlhd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catalog.cultec.com/item/stormwater-products/contactor-recharger-stormwater-chambers/280hd" TargetMode="External"/><Relationship Id="rId9" Type="http://schemas.openxmlformats.org/officeDocument/2006/relationships/hyperlink" Target="http://www.cultec.com/residential-drainag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26"/>
  <sheetViews>
    <sheetView showGridLines="0" tabSelected="1" zoomScaleNormal="100" workbookViewId="0">
      <selection activeCell="A22" sqref="A22"/>
    </sheetView>
  </sheetViews>
  <sheetFormatPr defaultRowHeight="15"/>
  <cols>
    <col min="1" max="1" width="34.5703125" customWidth="1"/>
    <col min="2" max="3" width="14.28515625" customWidth="1"/>
    <col min="4" max="4" width="13.7109375" customWidth="1"/>
    <col min="5" max="5" width="13.140625" customWidth="1"/>
  </cols>
  <sheetData>
    <row r="1" spans="1:6" ht="81" customHeight="1">
      <c r="A1" s="37" t="s">
        <v>13</v>
      </c>
      <c r="B1" s="37"/>
      <c r="C1" s="37"/>
      <c r="D1" s="37"/>
      <c r="E1" s="37"/>
    </row>
    <row r="2" spans="1:6">
      <c r="A2" s="37"/>
      <c r="B2" s="37"/>
      <c r="C2" s="37"/>
      <c r="D2" s="37"/>
      <c r="E2" s="37"/>
    </row>
    <row r="3" spans="1:6" ht="21">
      <c r="A3" s="1"/>
    </row>
    <row r="4" spans="1:6">
      <c r="A4" s="6" t="s">
        <v>16</v>
      </c>
      <c r="B4" s="19">
        <v>1000</v>
      </c>
      <c r="C4" s="5" t="s">
        <v>9</v>
      </c>
      <c r="D4" s="5"/>
      <c r="E4" s="5"/>
    </row>
    <row r="5" spans="1:6">
      <c r="A5" s="6" t="s">
        <v>20</v>
      </c>
      <c r="B5" s="19">
        <v>2</v>
      </c>
      <c r="C5" s="5" t="s">
        <v>0</v>
      </c>
      <c r="D5" s="7">
        <f>B5/12</f>
        <v>0.16666666666666666</v>
      </c>
      <c r="E5" s="8" t="s">
        <v>1</v>
      </c>
    </row>
    <row r="6" spans="1:6" s="5" customFormat="1">
      <c r="A6" s="6"/>
      <c r="B6" s="9"/>
      <c r="D6" s="7"/>
      <c r="E6" s="8"/>
    </row>
    <row r="7" spans="1:6">
      <c r="A7" t="s">
        <v>10</v>
      </c>
      <c r="B7" s="36">
        <f>B4*D5</f>
        <v>166.66666666666666</v>
      </c>
      <c r="C7" t="s">
        <v>11</v>
      </c>
    </row>
    <row r="8" spans="1:6" ht="15.75" thickBot="1"/>
    <row r="9" spans="1:6" s="4" customFormat="1" ht="33.75">
      <c r="A9" s="14" t="s">
        <v>24</v>
      </c>
      <c r="B9" s="20" t="s">
        <v>2</v>
      </c>
      <c r="C9" s="20" t="s">
        <v>19</v>
      </c>
      <c r="D9" s="20" t="s">
        <v>14</v>
      </c>
      <c r="E9" s="21" t="s">
        <v>15</v>
      </c>
      <c r="F9" s="3"/>
    </row>
    <row r="10" spans="1:6" s="4" customFormat="1" ht="12" thickBot="1">
      <c r="A10" s="13"/>
      <c r="B10" s="22" t="s">
        <v>3</v>
      </c>
      <c r="C10" s="22" t="s">
        <v>4</v>
      </c>
      <c r="D10" s="22" t="s">
        <v>12</v>
      </c>
      <c r="E10" s="23" t="s">
        <v>12</v>
      </c>
      <c r="F10" s="3"/>
    </row>
    <row r="11" spans="1:6" ht="18.75">
      <c r="A11" s="15" t="s">
        <v>5</v>
      </c>
      <c r="B11" s="24">
        <v>23.96</v>
      </c>
      <c r="C11" s="24">
        <f>(B11*B4)/B7</f>
        <v>143.76000000000002</v>
      </c>
      <c r="D11" s="25">
        <f>B7/B11</f>
        <v>6.9560378408458536</v>
      </c>
      <c r="E11" s="26">
        <f t="shared" ref="E11:E17" si="0">ROUNDUP(D11,0)</f>
        <v>7</v>
      </c>
      <c r="F11" s="2"/>
    </row>
    <row r="12" spans="1:6" ht="18.75">
      <c r="A12" s="17" t="s">
        <v>17</v>
      </c>
      <c r="B12" s="27">
        <v>29.76</v>
      </c>
      <c r="C12" s="27">
        <f>(B12*B4)/B7</f>
        <v>178.56</v>
      </c>
      <c r="D12" s="28">
        <f>B7/B12</f>
        <v>5.6003584229390677</v>
      </c>
      <c r="E12" s="29">
        <f t="shared" si="0"/>
        <v>6</v>
      </c>
      <c r="F12" s="2"/>
    </row>
    <row r="13" spans="1:6" ht="18.75">
      <c r="A13" s="16" t="s">
        <v>6</v>
      </c>
      <c r="B13" s="30">
        <v>45.24</v>
      </c>
      <c r="C13" s="30">
        <f>(B13*B4)/B7</f>
        <v>271.44</v>
      </c>
      <c r="D13" s="31">
        <f>B7/B13</f>
        <v>3.684055408193339</v>
      </c>
      <c r="E13" s="32">
        <f t="shared" si="0"/>
        <v>4</v>
      </c>
      <c r="F13" s="2"/>
    </row>
    <row r="14" spans="1:6" ht="18.75">
      <c r="A14" s="17" t="s">
        <v>18</v>
      </c>
      <c r="B14" s="27">
        <v>65.400000000000006</v>
      </c>
      <c r="C14" s="27">
        <f>(B14*B4)/B7</f>
        <v>392.40000000000009</v>
      </c>
      <c r="D14" s="28">
        <f>B7/B14</f>
        <v>2.5484199796126399</v>
      </c>
      <c r="E14" s="29">
        <f t="shared" si="0"/>
        <v>3</v>
      </c>
      <c r="F14" s="2"/>
    </row>
    <row r="15" spans="1:6" ht="18.75">
      <c r="A15" s="16" t="s">
        <v>7</v>
      </c>
      <c r="B15" s="30">
        <v>68.27</v>
      </c>
      <c r="C15" s="30">
        <f>(B15*B4)/B7</f>
        <v>409.62</v>
      </c>
      <c r="D15" s="31">
        <f>B7/B15</f>
        <v>2.4412870465309311</v>
      </c>
      <c r="E15" s="32">
        <f t="shared" si="0"/>
        <v>3</v>
      </c>
      <c r="F15" s="2"/>
    </row>
    <row r="16" spans="1:6" ht="18.75">
      <c r="A16" s="17" t="s">
        <v>8</v>
      </c>
      <c r="B16" s="27">
        <v>89.55</v>
      </c>
      <c r="C16" s="27">
        <f>(B16*B4)/B7</f>
        <v>537.30000000000007</v>
      </c>
      <c r="D16" s="28">
        <f>B7/B16</f>
        <v>1.8611576400521124</v>
      </c>
      <c r="E16" s="29">
        <f t="shared" si="0"/>
        <v>2</v>
      </c>
      <c r="F16" s="2"/>
    </row>
    <row r="17" spans="1:6" ht="19.5" thickBot="1">
      <c r="A17" s="18" t="s">
        <v>25</v>
      </c>
      <c r="B17" s="33">
        <v>100</v>
      </c>
      <c r="C17" s="33">
        <f>(B17*B4)/B7</f>
        <v>600</v>
      </c>
      <c r="D17" s="34">
        <f>storagereq/B17</f>
        <v>1.6666666666666665</v>
      </c>
      <c r="E17" s="35">
        <f t="shared" si="0"/>
        <v>2</v>
      </c>
      <c r="F17" s="2"/>
    </row>
    <row r="18" spans="1:6">
      <c r="A18" s="2"/>
      <c r="B18" s="2"/>
      <c r="C18" s="2"/>
      <c r="D18" s="2"/>
      <c r="E18" s="2"/>
      <c r="F18" s="2"/>
    </row>
    <row r="19" spans="1:6" ht="32.25" customHeight="1">
      <c r="A19" s="38" t="s">
        <v>28</v>
      </c>
      <c r="B19" s="38"/>
      <c r="C19" s="38"/>
      <c r="D19" s="38"/>
      <c r="E19" s="38"/>
      <c r="F19" s="2"/>
    </row>
    <row r="20" spans="1:6">
      <c r="A20" s="10" t="s">
        <v>26</v>
      </c>
      <c r="B20" s="2"/>
      <c r="C20" s="2"/>
      <c r="D20" s="2"/>
      <c r="E20" s="2"/>
      <c r="F20" s="2"/>
    </row>
    <row r="21" spans="1:6">
      <c r="A21" s="10"/>
      <c r="B21" s="2"/>
      <c r="C21" s="2"/>
      <c r="D21" s="2"/>
      <c r="E21" s="2"/>
      <c r="F21" s="2"/>
    </row>
    <row r="22" spans="1:6" s="11" customFormat="1" ht="12.75">
      <c r="A22" s="10" t="s">
        <v>29</v>
      </c>
    </row>
    <row r="24" spans="1:6">
      <c r="A24" s="11" t="s">
        <v>21</v>
      </c>
    </row>
    <row r="25" spans="1:6">
      <c r="A25" s="11" t="s">
        <v>23</v>
      </c>
    </row>
    <row r="26" spans="1:6">
      <c r="A26" s="12" t="s">
        <v>22</v>
      </c>
    </row>
  </sheetData>
  <sheetProtection password="DDA1" sheet="1" objects="1" scenarios="1"/>
  <mergeCells count="2">
    <mergeCell ref="A1:E2"/>
    <mergeCell ref="A19:E19"/>
  </mergeCells>
  <hyperlinks>
    <hyperlink ref="A20" location="'Installation Details'!A1" display="Based on typical cross sections for drywells as seen on CULG010 CULDW02-12 and CULG038 LS02-12"/>
    <hyperlink ref="A26" r:id="rId1"/>
    <hyperlink ref="A11" r:id="rId2"/>
    <hyperlink ref="A13" r:id="rId3"/>
    <hyperlink ref="A15" r:id="rId4"/>
    <hyperlink ref="A16" r:id="rId5"/>
    <hyperlink ref="A17" r:id="rId6"/>
    <hyperlink ref="A12" r:id="rId7"/>
    <hyperlink ref="A14" r:id="rId8"/>
    <hyperlink ref="A22" r:id="rId9" display="Click for more information on residential drainage. "/>
  </hyperlinks>
  <pageMargins left="0.7" right="0.7" top="0.75" bottom="0.75" header="0.3" footer="0.3"/>
  <pageSetup orientation="portrait" r:id="rId10"/>
  <headerFooter>
    <oddFooter>&amp;LCULTEC, Inc.
P.O. Box 280 
Brookfield, CT 06804&amp;CPhone: 203-775-4416  
Fax: 203-775-1462
www.cultec.com&amp;RCULTEC Drywell Calculator v.042015</oddFooter>
  </headerFooter>
  <drawing r:id="rId11"/>
  <legacyDrawing r:id="rId1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68"/>
  <sheetViews>
    <sheetView showGridLines="0" view="pageBreakPreview" zoomScaleNormal="100" zoomScaleSheetLayoutView="100" workbookViewId="0">
      <selection activeCell="C68" sqref="C68"/>
    </sheetView>
  </sheetViews>
  <sheetFormatPr defaultRowHeight="15"/>
  <sheetData>
    <row r="68" spans="1:1">
      <c r="A68" s="4" t="s">
        <v>27</v>
      </c>
    </row>
  </sheetData>
  <sheetProtection password="A261" sheet="1" objects="1" scenarios="1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Drywell Calculator</vt:lpstr>
      <vt:lpstr>Installation Details</vt:lpstr>
      <vt:lpstr>inputSF</vt:lpstr>
      <vt:lpstr>'Drywell Calculator'!Print_Area</vt:lpstr>
      <vt:lpstr>'Installation Details'!Print_Area</vt:lpstr>
      <vt:lpstr>rainfall</vt:lpstr>
      <vt:lpstr>rainfallft</vt:lpstr>
      <vt:lpstr>storagereq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Carolan</dc:creator>
  <cp:lastModifiedBy>Gina Carolan</cp:lastModifiedBy>
  <cp:lastPrinted>2015-04-20T14:45:58Z</cp:lastPrinted>
  <dcterms:created xsi:type="dcterms:W3CDTF">2012-09-25T16:16:33Z</dcterms:created>
  <dcterms:modified xsi:type="dcterms:W3CDTF">2015-04-20T14:49:57Z</dcterms:modified>
</cp:coreProperties>
</file>